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amBVAPEIyhRGV5o/x7jmH58coJjm7tQM95OtqL4yuxTtQlP+sYOQU29/fv+/jCTKKB/rZv+Eyoqx/n2iQHe6bg==" workbookSaltValue="nnBidsOm8n/PK7Ofcu3+pw==" workbookSpinCount="100000" lockStructure="1"/>
  <bookViews>
    <workbookView xWindow="14385" yWindow="45" windowWidth="14430" windowHeight="12120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52511"/>
</workbook>
</file>

<file path=xl/calcChain.xml><?xml version="1.0" encoding="utf-8"?>
<calcChain xmlns="http://schemas.openxmlformats.org/spreadsheetml/2006/main">
  <c r="I18" i="5" l="1"/>
  <c r="I18" i="4"/>
  <c r="K17" i="5" l="1"/>
  <c r="K16" i="5"/>
  <c r="K15" i="5"/>
  <c r="K14" i="5"/>
  <c r="K17" i="4"/>
  <c r="K16" i="4"/>
  <c r="K15" i="4"/>
  <c r="K14" i="4"/>
  <c r="G8" i="9" l="1"/>
  <c r="D8" i="8"/>
  <c r="G10" i="6" l="1"/>
  <c r="I8" i="6"/>
  <c r="K13" i="5"/>
  <c r="K12" i="5"/>
  <c r="K11" i="5"/>
  <c r="K10" i="5"/>
  <c r="K9" i="5"/>
  <c r="K8" i="5"/>
  <c r="K13" i="4"/>
  <c r="K12" i="4"/>
  <c r="K11" i="4"/>
  <c r="K10" i="4"/>
  <c r="K9" i="4"/>
  <c r="K8" i="4"/>
  <c r="K18" i="5" l="1"/>
  <c r="B7" i="10" s="1"/>
  <c r="K18" i="4"/>
  <c r="B6" i="10" s="1"/>
  <c r="I12" i="1"/>
  <c r="K8" i="1"/>
  <c r="K9" i="1"/>
  <c r="K10" i="1"/>
  <c r="K11" i="1"/>
  <c r="I7" i="9" l="1"/>
  <c r="F7" i="8"/>
  <c r="I9" i="6"/>
  <c r="K12" i="1"/>
  <c r="B5" i="10" s="1"/>
  <c r="F8" i="8" l="1"/>
  <c r="B9" i="10" s="1"/>
  <c r="I8" i="9"/>
  <c r="B10" i="10" s="1"/>
  <c r="I10" i="6"/>
  <c r="B8" i="10" s="1"/>
  <c r="B11" i="10" s="1"/>
</calcChain>
</file>

<file path=xl/sharedStrings.xml><?xml version="1.0" encoding="utf-8"?>
<sst xmlns="http://schemas.openxmlformats.org/spreadsheetml/2006/main" count="197" uniqueCount="69">
  <si>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</si>
  <si>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</si>
  <si>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</si>
  <si>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</si>
  <si>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</si>
  <si>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</si>
  <si>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</si>
  <si>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</si>
  <si>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</si>
  <si>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</si>
  <si>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</si>
  <si>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</si>
  <si>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</si>
  <si>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</si>
  <si>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</si>
  <si>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</si>
  <si>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</si>
  <si>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</si>
  <si>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</si>
  <si>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</si>
  <si>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</si>
  <si>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</si>
  <si>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</si>
  <si>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</si>
  <si>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</si>
  <si>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</si>
  <si>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Včelná</t>
  </si>
  <si>
    <t>Nabídková cena celkem za sklad Včelná</t>
  </si>
  <si>
    <t>5/2014</t>
  </si>
  <si>
    <t>5/2015</t>
  </si>
  <si>
    <t>5/2016</t>
  </si>
  <si>
    <t>5/2017</t>
  </si>
  <si>
    <t>Plyn. kotel - ČKD Dukla KDVE 65</t>
  </si>
  <si>
    <t>Plyn. kotel - Dakon Unical</t>
  </si>
  <si>
    <t>12/2013</t>
  </si>
  <si>
    <t>12/2014</t>
  </si>
  <si>
    <t>12/2015</t>
  </si>
  <si>
    <t>12/2016</t>
  </si>
  <si>
    <t>Plyn. spotřebič Karma Beta 3</t>
  </si>
  <si>
    <t>Plyn. spotřebič Karma Beta 2</t>
  </si>
  <si>
    <t>NTL venkovní</t>
  </si>
  <si>
    <t>STL plynovod pro kotelnu</t>
  </si>
  <si>
    <t>NTL pro velín</t>
  </si>
  <si>
    <t>NTL plynovod pro ČS PHM</t>
  </si>
  <si>
    <t>NTL plynovod pro olejárnu</t>
  </si>
  <si>
    <t>NTL plynovod pro NZ</t>
  </si>
  <si>
    <t>8/2014</t>
  </si>
  <si>
    <t>8/2017</t>
  </si>
  <si>
    <t>7/2015</t>
  </si>
  <si>
    <t>od 9/2013</t>
  </si>
  <si>
    <t>do 9/2017</t>
  </si>
  <si>
    <t>Okruh činností</t>
  </si>
  <si>
    <t>Celková cena za středisko uvedená v předchozích listech</t>
  </si>
  <si>
    <t>Kontrola a servis plynových zařízení před topnou sezónou</t>
  </si>
  <si>
    <t>Školení obsluh PZ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</si>
  <si>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</si>
  <si>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</si>
  <si>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</si>
  <si>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</si>
  <si>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</si>
  <si>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</si>
  <si>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 491 - II. kategorie</t>
  </si>
  <si>
    <t>Plánovaný termín</t>
  </si>
  <si>
    <t>Celkový počet za plánované období</t>
  </si>
  <si>
    <t xml:space="preserve">Plánovaný termín </t>
  </si>
  <si>
    <t>Školení topičů 4</t>
  </si>
  <si>
    <t>Požadovaná způsobilost: RT PZ</t>
  </si>
  <si>
    <t>Školení obsluh plynových kotlů (zkoušky topičů)</t>
  </si>
  <si>
    <t>Požadovaná způsobilost:  RT 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</si>
</sst>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b/>
      <sz val="9"/>
      <name val="Times New Roman"/>
      <family val="1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6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0" fillId="0" borderId="2" xfId="0" applyNumberForma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64" fontId="0" fillId="0" borderId="7" xfId="0" applyNumberFormat="1" applyFill="1" applyBorder="1"/>
    <xf numFmtId="49" fontId="4" fillId="0" borderId="5" xfId="0" applyNumberFormat="1" applyFon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0" fillId="4" borderId="4" xfId="0" applyNumberFormat="1" applyFill="1" applyBorder="1"/>
    <xf numFmtId="164" fontId="0" fillId="4" borderId="2" xfId="0" applyNumberFormat="1" applyFill="1" applyBorder="1"/>
    <xf numFmtId="49" fontId="5" fillId="0" borderId="9" xfId="0" applyNumberFormat="1" applyFon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49" fontId="0" fillId="0" borderId="10" xfId="0" applyNumberFormat="1" applyFill="1" applyBorder="1"/>
    <xf numFmtId="1" fontId="0" fillId="0" borderId="10" xfId="0" applyNumberFormat="1" applyFill="1" applyBorder="1" applyAlignment="1">
      <alignment horizontal="center"/>
    </xf>
    <xf numFmtId="164" fontId="0" fillId="4" borderId="10" xfId="0" applyNumberFormat="1" applyFill="1" applyBorder="1"/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/>
    </xf>
    <xf numFmtId="164" fontId="0" fillId="0" borderId="13" xfId="0" applyNumberFormat="1" applyBorder="1"/>
    <xf numFmtId="49" fontId="0" fillId="0" borderId="10" xfId="0" applyNumberFormat="1" applyBorder="1"/>
    <xf numFmtId="1" fontId="0" fillId="0" borderId="10" xfId="0" applyNumberFormat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49" fontId="0" fillId="0" borderId="10" xfId="0" applyNumberFormat="1" applyFill="1" applyBorder="1" applyAlignment="1">
      <alignment horizontal="center"/>
    </xf>
    <xf numFmtId="0" fontId="0" fillId="0" borderId="4" xfId="0" applyNumberFormat="1" applyFill="1" applyBorder="1"/>
    <xf numFmtId="0" fontId="0" fillId="0" borderId="10" xfId="0" applyNumberFormat="1" applyBorder="1"/>
    <xf numFmtId="49" fontId="0" fillId="0" borderId="10" xfId="0" applyNumberFormat="1" applyBorder="1" applyAlignment="1">
      <alignment horizontal="center" vertical="center"/>
    </xf>
    <xf numFmtId="0" fontId="0" fillId="0" borderId="14" xfId="0" applyNumberFormat="1" applyBorder="1"/>
    <xf numFmtId="49" fontId="0" fillId="0" borderId="14" xfId="0" applyNumberFormat="1" applyBorder="1" applyAlignment="1">
      <alignment horizontal="center" vertical="center"/>
    </xf>
    <xf numFmtId="49" fontId="0" fillId="0" borderId="14" xfId="0" applyNumberFormat="1" applyBorder="1"/>
    <xf numFmtId="1" fontId="0" fillId="0" borderId="14" xfId="0" applyNumberFormat="1" applyBorder="1" applyAlignment="1">
      <alignment horizontal="center"/>
    </xf>
    <xf numFmtId="164" fontId="0" fillId="4" borderId="14" xfId="0" applyNumberFormat="1" applyFill="1" applyBorder="1"/>
    <xf numFmtId="49" fontId="0" fillId="0" borderId="15" xfId="0" applyNumberFormat="1" applyBorder="1"/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4" fontId="0" fillId="0" borderId="7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0" borderId="17" xfId="0" applyBorder="1" applyAlignment="1">
      <alignment horizontal="left" vertical="center"/>
    </xf>
    <xf numFmtId="164" fontId="0" fillId="0" borderId="18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6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center" vertical="center"/>
    </xf>
    <xf numFmtId="49" fontId="1" fillId="0" borderId="19" xfId="0" applyNumberFormat="1" applyFont="1" applyBorder="1" applyAlignment="1">
      <alignment wrapText="1"/>
    </xf>
    <xf numFmtId="49" fontId="1" fillId="0" borderId="20" xfId="0" applyNumberFormat="1" applyFont="1" applyBorder="1" applyAlignment="1">
      <alignment wrapText="1"/>
    </xf>
    <xf numFmtId="49" fontId="0" fillId="0" borderId="20" xfId="0" applyNumberFormat="1" applyBorder="1"/>
    <xf numFmtId="1" fontId="0" fillId="0" borderId="20" xfId="0" applyNumberFormat="1" applyBorder="1" applyAlignment="1">
      <alignment horizontal="center" vertical="center"/>
    </xf>
    <xf numFmtId="164" fontId="0" fillId="0" borderId="21" xfId="0" applyNumberFormat="1" applyBorder="1"/>
    <xf numFmtId="164" fontId="0" fillId="3" borderId="22" xfId="0" applyNumberFormat="1" applyFill="1" applyBorder="1"/>
    <xf numFmtId="49" fontId="5" fillId="0" borderId="23" xfId="0" applyNumberFormat="1" applyFont="1" applyFill="1" applyBorder="1" applyAlignment="1">
      <alignment horizontal="center"/>
    </xf>
    <xf numFmtId="49" fontId="0" fillId="0" borderId="24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49" fontId="0" fillId="0" borderId="24" xfId="0" applyNumberFormat="1" applyFill="1" applyBorder="1"/>
    <xf numFmtId="49" fontId="0" fillId="0" borderId="24" xfId="0" applyNumberFormat="1" applyFill="1" applyBorder="1" applyAlignment="1">
      <alignment horizontal="center" vertical="center"/>
    </xf>
    <xf numFmtId="1" fontId="0" fillId="0" borderId="24" xfId="0" applyNumberFormat="1" applyFill="1" applyBorder="1" applyAlignment="1">
      <alignment horizontal="center"/>
    </xf>
    <xf numFmtId="164" fontId="0" fillId="4" borderId="24" xfId="0" applyNumberFormat="1" applyFill="1" applyBorder="1"/>
    <xf numFmtId="164" fontId="0" fillId="0" borderId="25" xfId="0" applyNumberFormat="1" applyFill="1" applyBorder="1"/>
    <xf numFmtId="49" fontId="6" fillId="0" borderId="8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49" fontId="0" fillId="0" borderId="26" xfId="0" applyNumberFormat="1" applyFill="1" applyBorder="1"/>
    <xf numFmtId="1" fontId="0" fillId="0" borderId="26" xfId="0" applyNumberFormat="1" applyFill="1" applyBorder="1" applyAlignment="1">
      <alignment horizontal="center"/>
    </xf>
    <xf numFmtId="164" fontId="0" fillId="4" borderId="26" xfId="0" applyNumberFormat="1" applyFill="1" applyBorder="1"/>
    <xf numFmtId="164" fontId="0" fillId="0" borderId="18" xfId="0" applyNumberFormat="1" applyFill="1" applyBorder="1"/>
    <xf numFmtId="49" fontId="5" fillId="0" borderId="17" xfId="0" applyNumberFormat="1" applyFont="1" applyFill="1" applyBorder="1" applyAlignment="1">
      <alignment horizontal="center"/>
    </xf>
    <xf numFmtId="0" fontId="0" fillId="0" borderId="26" xfId="0" applyNumberFormat="1" applyFill="1" applyBorder="1" applyAlignment="1">
      <alignment horizontal="center"/>
    </xf>
    <xf numFmtId="0" fontId="3" fillId="0" borderId="26" xfId="0" applyNumberFormat="1" applyFont="1" applyFill="1" applyBorder="1" applyAlignment="1">
      <alignment horizontal="center"/>
    </xf>
    <xf numFmtId="164" fontId="0" fillId="0" borderId="27" xfId="0" applyNumberFormat="1" applyFill="1" applyBorder="1"/>
    <xf numFmtId="49" fontId="0" fillId="0" borderId="24" xfId="0" applyNumberForma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"/>
  <sheetViews>
    <sheetView tabSelected="1" zoomScaleNormal="100" workbookViewId="0">
      <selection activeCell="F7" sqref="F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26</v>
      </c>
      <c r="B2" s="3"/>
      <c r="C2" s="3"/>
    </row>
    <row r="3" spans="1:12" ht="15.75" thickBot="1" x14ac:dyDescent="0.3"/>
    <row r="4" spans="1:12" ht="65.25" customHeight="1" thickBot="1" x14ac:dyDescent="0.3">
      <c r="A4" s="1" t="s">
        <v>25</v>
      </c>
      <c r="B4" s="1"/>
      <c r="C4" s="1"/>
      <c r="D4" s="2" t="s">
        <v>22</v>
      </c>
      <c r="E4" s="1" t="s">
        <v>23</v>
      </c>
    </row>
    <row r="6" spans="1:12" ht="15.75" thickBot="1" x14ac:dyDescent="0.3">
      <c r="D6" s="4" t="s">
        <v>49</v>
      </c>
      <c r="E6" s="5">
        <v>2014</v>
      </c>
      <c r="F6" s="5">
        <v>2015</v>
      </c>
      <c r="G6" s="5">
        <v>2016</v>
      </c>
      <c r="H6" s="4" t="s">
        <v>50</v>
      </c>
      <c r="I6" s="4"/>
    </row>
    <row r="7" spans="1:12" ht="36.75" thickBot="1" x14ac:dyDescent="0.3">
      <c r="A7" s="36" t="s">
        <v>18</v>
      </c>
      <c r="B7" s="36" t="s">
        <v>19</v>
      </c>
      <c r="C7" s="36" t="s">
        <v>20</v>
      </c>
      <c r="D7" s="36" t="s">
        <v>62</v>
      </c>
      <c r="E7" s="36" t="s">
        <v>62</v>
      </c>
      <c r="F7" s="36" t="s">
        <v>62</v>
      </c>
      <c r="G7" s="36" t="s">
        <v>62</v>
      </c>
      <c r="H7" s="36" t="s">
        <v>62</v>
      </c>
      <c r="I7" s="36" t="s">
        <v>63</v>
      </c>
      <c r="J7" s="36" t="s">
        <v>0</v>
      </c>
      <c r="K7" s="36" t="s">
        <v>1</v>
      </c>
    </row>
    <row r="8" spans="1:12" x14ac:dyDescent="0.25">
      <c r="A8" s="33" t="s">
        <v>32</v>
      </c>
      <c r="B8" s="34">
        <v>1</v>
      </c>
      <c r="C8" s="35">
        <v>670</v>
      </c>
      <c r="D8" s="52" t="s">
        <v>34</v>
      </c>
      <c r="E8" s="52" t="s">
        <v>35</v>
      </c>
      <c r="F8" s="52" t="s">
        <v>36</v>
      </c>
      <c r="G8" s="52" t="s">
        <v>37</v>
      </c>
      <c r="H8" s="23"/>
      <c r="I8" s="24">
        <v>4</v>
      </c>
      <c r="J8" s="37"/>
      <c r="K8" s="25">
        <f t="shared" ref="K8" si="0">I8*J8</f>
        <v>0</v>
      </c>
      <c r="L8" s="16"/>
    </row>
    <row r="9" spans="1:12" x14ac:dyDescent="0.25">
      <c r="A9" s="28" t="s">
        <v>33</v>
      </c>
      <c r="B9" s="30">
        <v>1</v>
      </c>
      <c r="C9" s="31">
        <v>24</v>
      </c>
      <c r="D9" s="53" t="s">
        <v>34</v>
      </c>
      <c r="E9" s="53" t="s">
        <v>35</v>
      </c>
      <c r="F9" s="53" t="s">
        <v>36</v>
      </c>
      <c r="G9" s="53" t="s">
        <v>37</v>
      </c>
      <c r="H9" s="19"/>
      <c r="I9" s="27">
        <v>4</v>
      </c>
      <c r="J9" s="38"/>
      <c r="K9" s="11">
        <f t="shared" ref="K9" si="1">I9*J9</f>
        <v>0</v>
      </c>
      <c r="L9" s="16"/>
    </row>
    <row r="10" spans="1:12" x14ac:dyDescent="0.25">
      <c r="A10" s="28" t="s">
        <v>38</v>
      </c>
      <c r="B10" s="32">
        <v>4</v>
      </c>
      <c r="C10" s="31">
        <v>3</v>
      </c>
      <c r="D10" s="53" t="s">
        <v>34</v>
      </c>
      <c r="E10" s="53" t="s">
        <v>35</v>
      </c>
      <c r="F10" s="53" t="s">
        <v>36</v>
      </c>
      <c r="G10" s="53" t="s">
        <v>37</v>
      </c>
      <c r="H10" s="19"/>
      <c r="I10" s="27">
        <v>16</v>
      </c>
      <c r="J10" s="38"/>
      <c r="K10" s="11">
        <f t="shared" ref="K10" si="2">I10*J10</f>
        <v>0</v>
      </c>
      <c r="L10" s="16"/>
    </row>
    <row r="11" spans="1:12" ht="15.75" thickBot="1" x14ac:dyDescent="0.3">
      <c r="A11" s="39" t="s">
        <v>39</v>
      </c>
      <c r="B11" s="40">
        <v>1</v>
      </c>
      <c r="C11" s="41">
        <v>2</v>
      </c>
      <c r="D11" s="75" t="s">
        <v>34</v>
      </c>
      <c r="E11" s="75" t="s">
        <v>35</v>
      </c>
      <c r="F11" s="75" t="s">
        <v>36</v>
      </c>
      <c r="G11" s="75" t="s">
        <v>37</v>
      </c>
      <c r="H11" s="42"/>
      <c r="I11" s="43">
        <v>4</v>
      </c>
      <c r="J11" s="44"/>
      <c r="K11" s="11">
        <f t="shared" ref="K11" si="3">I11*J11</f>
        <v>0</v>
      </c>
      <c r="L11" s="16"/>
    </row>
    <row r="12" spans="1:12" s="6" customFormat="1" ht="31.5" thickTop="1" thickBot="1" x14ac:dyDescent="0.3">
      <c r="A12" s="45" t="s">
        <v>27</v>
      </c>
      <c r="B12" s="46"/>
      <c r="C12" s="47"/>
      <c r="D12" s="47"/>
      <c r="E12" s="47"/>
      <c r="F12" s="47"/>
      <c r="G12" s="47"/>
      <c r="H12" s="47"/>
      <c r="I12" s="54">
        <f>SUM(I8:I11)</f>
        <v>28</v>
      </c>
      <c r="J12" s="49"/>
      <c r="K12" s="10">
        <f>SUM(K8:K11)</f>
        <v>0</v>
      </c>
    </row>
  </sheetData>
  <sheetProtection algorithmName="SHA-512" hashValue="lPyoncdunIWSan6bHi4jBag88gQONPPkF6w0v9NwaTILNksje1Ff6KHkD8QPm8Ukty/Vext0IlQQe1OfXXUOWg==" saltValue="qCNPJ9hDm1v34wtRORaG2A==" spinCount="100000" sheet="1" objects="1" scenarios="1"/>
  <protectedRanges>
    <protectedRange sqref="J8:J11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26</v>
      </c>
      <c r="B2" s="3"/>
      <c r="C2" s="3"/>
    </row>
    <row r="3" spans="1:12" ht="15.75" thickBot="1" x14ac:dyDescent="0.3"/>
    <row r="4" spans="1:12" ht="61.5" thickBot="1" x14ac:dyDescent="0.3">
      <c r="A4" s="1" t="s">
        <v>60</v>
      </c>
      <c r="B4" s="1"/>
      <c r="C4" s="1"/>
      <c r="D4" s="2" t="s">
        <v>24</v>
      </c>
      <c r="E4" s="1" t="s">
        <v>23</v>
      </c>
    </row>
    <row r="6" spans="1:12" ht="15.75" thickBot="1" x14ac:dyDescent="0.3">
      <c r="D6" s="7" t="s">
        <v>49</v>
      </c>
      <c r="E6" s="8">
        <v>2014</v>
      </c>
      <c r="F6" s="8">
        <v>2015</v>
      </c>
      <c r="G6" s="8">
        <v>2016</v>
      </c>
      <c r="H6" s="7" t="s">
        <v>50</v>
      </c>
      <c r="I6" s="4"/>
    </row>
    <row r="7" spans="1:12" ht="48.75" thickBot="1" x14ac:dyDescent="0.3">
      <c r="A7" s="36" t="s">
        <v>18</v>
      </c>
      <c r="B7" s="36" t="s">
        <v>19</v>
      </c>
      <c r="C7" s="36" t="s">
        <v>20</v>
      </c>
      <c r="D7" s="103" t="s">
        <v>64</v>
      </c>
      <c r="E7" s="103" t="s">
        <v>64</v>
      </c>
      <c r="F7" s="103" t="s">
        <v>64</v>
      </c>
      <c r="G7" s="103" t="s">
        <v>64</v>
      </c>
      <c r="H7" s="103" t="s">
        <v>64</v>
      </c>
      <c r="I7" s="36" t="s">
        <v>63</v>
      </c>
      <c r="J7" s="36" t="s">
        <v>0</v>
      </c>
      <c r="K7" s="36" t="s">
        <v>1</v>
      </c>
    </row>
    <row r="8" spans="1:12" x14ac:dyDescent="0.25">
      <c r="A8" s="82" t="s">
        <v>40</v>
      </c>
      <c r="B8" s="83"/>
      <c r="C8" s="84"/>
      <c r="D8" s="85"/>
      <c r="E8" s="86" t="s">
        <v>28</v>
      </c>
      <c r="F8" s="86"/>
      <c r="G8" s="86" t="s">
        <v>30</v>
      </c>
      <c r="H8" s="86" t="s">
        <v>31</v>
      </c>
      <c r="I8" s="87">
        <v>3</v>
      </c>
      <c r="J8" s="88"/>
      <c r="K8" s="89">
        <f t="shared" ref="K8:K17" si="0">I8*J8</f>
        <v>0</v>
      </c>
      <c r="L8" s="16"/>
    </row>
    <row r="9" spans="1:12" x14ac:dyDescent="0.25">
      <c r="A9" s="26" t="s">
        <v>41</v>
      </c>
      <c r="B9" s="17"/>
      <c r="C9" s="18"/>
      <c r="D9" s="19"/>
      <c r="E9" s="53" t="s">
        <v>28</v>
      </c>
      <c r="F9" s="53" t="s">
        <v>29</v>
      </c>
      <c r="G9" s="53"/>
      <c r="H9" s="53" t="s">
        <v>31</v>
      </c>
      <c r="I9" s="27">
        <v>3</v>
      </c>
      <c r="J9" s="38"/>
      <c r="K9" s="11">
        <f t="shared" si="0"/>
        <v>0</v>
      </c>
      <c r="L9" s="16"/>
    </row>
    <row r="10" spans="1:12" x14ac:dyDescent="0.25">
      <c r="A10" s="26" t="s">
        <v>42</v>
      </c>
      <c r="B10" s="20"/>
      <c r="C10" s="18"/>
      <c r="D10" s="19"/>
      <c r="E10" s="53" t="s">
        <v>28</v>
      </c>
      <c r="F10" s="53" t="s">
        <v>29</v>
      </c>
      <c r="G10" s="53"/>
      <c r="H10" s="53" t="s">
        <v>31</v>
      </c>
      <c r="I10" s="27">
        <v>3</v>
      </c>
      <c r="J10" s="38"/>
      <c r="K10" s="11">
        <f t="shared" si="0"/>
        <v>0</v>
      </c>
      <c r="L10" s="16"/>
    </row>
    <row r="11" spans="1:12" x14ac:dyDescent="0.25">
      <c r="A11" s="90" t="s">
        <v>43</v>
      </c>
      <c r="B11" s="21"/>
      <c r="C11" s="22"/>
      <c r="D11" s="23"/>
      <c r="E11" s="52" t="s">
        <v>28</v>
      </c>
      <c r="F11" s="52" t="s">
        <v>29</v>
      </c>
      <c r="G11" s="52"/>
      <c r="H11" s="52" t="s">
        <v>31</v>
      </c>
      <c r="I11" s="24">
        <v>3</v>
      </c>
      <c r="J11" s="38"/>
      <c r="K11" s="11">
        <f t="shared" si="0"/>
        <v>0</v>
      </c>
      <c r="L11" s="16"/>
    </row>
    <row r="12" spans="1:12" x14ac:dyDescent="0.25">
      <c r="A12" s="91" t="s">
        <v>44</v>
      </c>
      <c r="B12" s="17"/>
      <c r="C12" s="18"/>
      <c r="D12" s="19"/>
      <c r="E12" s="53" t="s">
        <v>28</v>
      </c>
      <c r="F12" s="53" t="s">
        <v>29</v>
      </c>
      <c r="G12" s="53"/>
      <c r="H12" s="53" t="s">
        <v>31</v>
      </c>
      <c r="I12" s="27">
        <v>3</v>
      </c>
      <c r="J12" s="38"/>
      <c r="K12" s="11">
        <f t="shared" si="0"/>
        <v>0</v>
      </c>
      <c r="L12" s="16"/>
    </row>
    <row r="13" spans="1:12" x14ac:dyDescent="0.25">
      <c r="A13" s="91" t="s">
        <v>45</v>
      </c>
      <c r="B13" s="17"/>
      <c r="C13" s="18"/>
      <c r="D13" s="19"/>
      <c r="E13" s="53" t="s">
        <v>28</v>
      </c>
      <c r="F13" s="53" t="s">
        <v>29</v>
      </c>
      <c r="G13" s="53"/>
      <c r="H13" s="53" t="s">
        <v>31</v>
      </c>
      <c r="I13" s="27">
        <v>3</v>
      </c>
      <c r="J13" s="38"/>
      <c r="K13" s="11">
        <f t="shared" si="0"/>
        <v>0</v>
      </c>
      <c r="L13" s="16"/>
    </row>
    <row r="14" spans="1:12" s="6" customFormat="1" x14ac:dyDescent="0.25">
      <c r="A14" s="33" t="s">
        <v>32</v>
      </c>
      <c r="B14" s="34">
        <v>1</v>
      </c>
      <c r="C14" s="35">
        <v>670</v>
      </c>
      <c r="D14" s="19"/>
      <c r="E14" s="53" t="s">
        <v>28</v>
      </c>
      <c r="F14" s="53" t="s">
        <v>29</v>
      </c>
      <c r="G14" s="53"/>
      <c r="H14" s="53" t="s">
        <v>31</v>
      </c>
      <c r="I14" s="27">
        <v>3</v>
      </c>
      <c r="J14" s="38"/>
      <c r="K14" s="11">
        <f t="shared" si="0"/>
        <v>0</v>
      </c>
      <c r="L14" s="16"/>
    </row>
    <row r="15" spans="1:12" s="6" customFormat="1" x14ac:dyDescent="0.25">
      <c r="A15" s="28" t="s">
        <v>33</v>
      </c>
      <c r="B15" s="30">
        <v>1</v>
      </c>
      <c r="C15" s="31">
        <v>24</v>
      </c>
      <c r="D15" s="19"/>
      <c r="E15" s="53" t="s">
        <v>28</v>
      </c>
      <c r="F15" s="53" t="s">
        <v>29</v>
      </c>
      <c r="G15" s="53"/>
      <c r="H15" s="53" t="s">
        <v>31</v>
      </c>
      <c r="I15" s="27">
        <v>3</v>
      </c>
      <c r="J15" s="38"/>
      <c r="K15" s="11">
        <f t="shared" si="0"/>
        <v>0</v>
      </c>
      <c r="L15" s="16"/>
    </row>
    <row r="16" spans="1:12" s="6" customFormat="1" x14ac:dyDescent="0.25">
      <c r="A16" s="28" t="s">
        <v>38</v>
      </c>
      <c r="B16" s="32">
        <v>4</v>
      </c>
      <c r="C16" s="31">
        <v>3</v>
      </c>
      <c r="D16" s="19"/>
      <c r="E16" s="53" t="s">
        <v>28</v>
      </c>
      <c r="F16" s="53" t="s">
        <v>29</v>
      </c>
      <c r="G16" s="53"/>
      <c r="H16" s="53" t="s">
        <v>31</v>
      </c>
      <c r="I16" s="27">
        <v>12</v>
      </c>
      <c r="J16" s="38"/>
      <c r="K16" s="11">
        <f t="shared" si="0"/>
        <v>0</v>
      </c>
      <c r="L16" s="16"/>
    </row>
    <row r="17" spans="1:12" s="6" customFormat="1" ht="15.75" thickBot="1" x14ac:dyDescent="0.3">
      <c r="A17" s="96" t="s">
        <v>39</v>
      </c>
      <c r="B17" s="97">
        <v>1</v>
      </c>
      <c r="C17" s="98">
        <v>2</v>
      </c>
      <c r="D17" s="92"/>
      <c r="E17" s="53" t="s">
        <v>28</v>
      </c>
      <c r="F17" s="53" t="s">
        <v>29</v>
      </c>
      <c r="G17" s="53"/>
      <c r="H17" s="53" t="s">
        <v>31</v>
      </c>
      <c r="I17" s="93">
        <v>1</v>
      </c>
      <c r="J17" s="94"/>
      <c r="K17" s="95">
        <f t="shared" si="0"/>
        <v>0</v>
      </c>
      <c r="L17" s="16"/>
    </row>
    <row r="18" spans="1:12" ht="30.75" thickBot="1" x14ac:dyDescent="0.3">
      <c r="A18" s="76" t="s">
        <v>27</v>
      </c>
      <c r="B18" s="77"/>
      <c r="C18" s="78"/>
      <c r="D18" s="78"/>
      <c r="E18" s="78"/>
      <c r="F18" s="78"/>
      <c r="G18" s="78"/>
      <c r="H18" s="78"/>
      <c r="I18" s="79">
        <f>SUM(I8:I17)</f>
        <v>37</v>
      </c>
      <c r="J18" s="80"/>
      <c r="K18" s="81">
        <f>SUM(K8:K17)</f>
        <v>0</v>
      </c>
    </row>
  </sheetData>
  <sheetProtection algorithmName="SHA-512" hashValue="KXlU2cpzmYv4k8K1zWrHvZfi5tgFCbcjm0fnjzhrVQj8SWyZ46YiKivxh40pDnFBpGlDrfRcbdVNWVq3Jduztg==" saltValue="BBOcRwJBFsDbSpELGHkS2A==" spinCount="100000" sheet="1" objects="1" scenarios="1"/>
  <protectedRanges>
    <protectedRange sqref="J8:J17" name="Oblast1"/>
  </protectedRange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"/>
  <sheetViews>
    <sheetView workbookViewId="0">
      <selection activeCell="H7" sqref="H7"/>
    </sheetView>
  </sheetViews>
  <sheetFormatPr defaultRowHeight="15" x14ac:dyDescent="0.25"/>
  <cols>
    <col min="1" max="1" width="23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26</v>
      </c>
    </row>
    <row r="3" spans="1:9" ht="15.75" thickBot="1" x14ac:dyDescent="0.3"/>
    <row r="4" spans="1:9" ht="36.75" thickBot="1" x14ac:dyDescent="0.3">
      <c r="A4" s="1" t="s">
        <v>59</v>
      </c>
      <c r="B4" s="29" t="s">
        <v>66</v>
      </c>
      <c r="C4" s="1" t="s">
        <v>3</v>
      </c>
    </row>
    <row r="5" spans="1:9" ht="15.75" thickBot="1" x14ac:dyDescent="0.3">
      <c r="B5" s="7" t="s">
        <v>49</v>
      </c>
      <c r="C5" s="8">
        <v>2014</v>
      </c>
      <c r="D5" s="8">
        <v>2015</v>
      </c>
      <c r="E5" s="8">
        <v>2016</v>
      </c>
      <c r="F5" s="7" t="s">
        <v>50</v>
      </c>
    </row>
    <row r="6" spans="1:9" ht="48.75" thickBot="1" x14ac:dyDescent="0.3">
      <c r="A6" s="36" t="s">
        <v>17</v>
      </c>
      <c r="B6" s="36" t="s">
        <v>13</v>
      </c>
      <c r="C6" s="36" t="s">
        <v>13</v>
      </c>
      <c r="D6" s="36" t="s">
        <v>13</v>
      </c>
      <c r="E6" s="36" t="s">
        <v>13</v>
      </c>
      <c r="F6" s="36" t="s">
        <v>13</v>
      </c>
      <c r="G6" s="36" t="s">
        <v>14</v>
      </c>
      <c r="H6" s="36" t="s">
        <v>0</v>
      </c>
      <c r="I6" s="36" t="s">
        <v>1</v>
      </c>
    </row>
    <row r="7" spans="1:9" ht="30.75" thickBot="1" x14ac:dyDescent="0.3">
      <c r="A7" s="102" t="s">
        <v>61</v>
      </c>
      <c r="B7" s="64"/>
      <c r="C7" s="60" t="s">
        <v>28</v>
      </c>
      <c r="D7" s="60" t="s">
        <v>29</v>
      </c>
      <c r="E7" s="60" t="s">
        <v>30</v>
      </c>
      <c r="F7" s="60" t="s">
        <v>31</v>
      </c>
      <c r="G7" s="62">
        <v>4</v>
      </c>
      <c r="H7" s="63"/>
      <c r="I7" s="15">
        <f>G7*H7</f>
        <v>0</v>
      </c>
    </row>
    <row r="8" spans="1:9" ht="31.5" thickTop="1" thickBot="1" x14ac:dyDescent="0.3">
      <c r="A8" s="45" t="s">
        <v>27</v>
      </c>
      <c r="B8" s="46"/>
      <c r="C8" s="47"/>
      <c r="D8" s="47"/>
      <c r="E8" s="47"/>
      <c r="F8" s="47"/>
      <c r="G8" s="54">
        <f>SUM(G7:G7)</f>
        <v>4</v>
      </c>
      <c r="H8" s="49"/>
      <c r="I8" s="10">
        <f>SUM(I7:I7)</f>
        <v>0</v>
      </c>
    </row>
  </sheetData>
  <sheetProtection algorithmName="SHA-512" hashValue="DUv/lprfeqDYt19EivtM8kSGlTuMtJS4XO2IFewuhASkofVUF+RgTyE1WZqha1NfTVSZaQbWPr+Z3eM/InWl1g==" saltValue="lNy1lcre28XWd7BNdGFtXQ==" spinCount="100000" sheet="1" objects="1" scenarios="1"/>
  <protectedRanges>
    <protectedRange sqref="H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workbookViewId="0">
      <selection activeCell="J8" sqref="J8:J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26</v>
      </c>
      <c r="B2" s="3"/>
      <c r="C2" s="3"/>
    </row>
    <row r="3" spans="1:12" ht="15.75" thickBot="1" x14ac:dyDescent="0.3"/>
    <row r="4" spans="1:12" ht="37.5" thickBot="1" x14ac:dyDescent="0.3">
      <c r="A4" s="1" t="s">
        <v>58</v>
      </c>
      <c r="B4" s="1"/>
      <c r="C4" s="1"/>
      <c r="D4" s="2" t="s">
        <v>5</v>
      </c>
      <c r="E4" s="1" t="s">
        <v>7</v>
      </c>
    </row>
    <row r="6" spans="1:12" ht="15.75" thickBot="1" x14ac:dyDescent="0.3">
      <c r="D6" s="7" t="s">
        <v>49</v>
      </c>
      <c r="E6" s="8">
        <v>2014</v>
      </c>
      <c r="F6" s="8">
        <v>2015</v>
      </c>
      <c r="G6" s="8">
        <v>2016</v>
      </c>
      <c r="H6" s="7" t="s">
        <v>50</v>
      </c>
      <c r="I6" s="4"/>
    </row>
    <row r="7" spans="1:12" ht="48.75" thickBot="1" x14ac:dyDescent="0.3">
      <c r="A7" s="36" t="s">
        <v>18</v>
      </c>
      <c r="B7" s="36" t="s">
        <v>19</v>
      </c>
      <c r="C7" s="36" t="s">
        <v>20</v>
      </c>
      <c r="D7" s="36" t="s">
        <v>21</v>
      </c>
      <c r="E7" s="36" t="s">
        <v>2</v>
      </c>
      <c r="F7" s="36" t="s">
        <v>2</v>
      </c>
      <c r="G7" s="36" t="s">
        <v>2</v>
      </c>
      <c r="H7" s="36" t="s">
        <v>2</v>
      </c>
      <c r="I7" s="36" t="s">
        <v>4</v>
      </c>
      <c r="J7" s="36" t="s">
        <v>0</v>
      </c>
      <c r="K7" s="36" t="s">
        <v>1</v>
      </c>
    </row>
    <row r="8" spans="1:12" x14ac:dyDescent="0.25">
      <c r="A8" s="82" t="s">
        <v>40</v>
      </c>
      <c r="B8" s="83"/>
      <c r="C8" s="84"/>
      <c r="D8" s="85"/>
      <c r="E8" s="85"/>
      <c r="F8" s="86" t="s">
        <v>29</v>
      </c>
      <c r="G8" s="86"/>
      <c r="H8" s="100"/>
      <c r="I8" s="87">
        <v>1</v>
      </c>
      <c r="J8" s="88"/>
      <c r="K8" s="89">
        <f t="shared" ref="K8:K17" si="0">I8*J8</f>
        <v>0</v>
      </c>
      <c r="L8" s="16"/>
    </row>
    <row r="9" spans="1:12" x14ac:dyDescent="0.25">
      <c r="A9" s="26" t="s">
        <v>41</v>
      </c>
      <c r="B9" s="17"/>
      <c r="C9" s="18"/>
      <c r="D9" s="19"/>
      <c r="E9" s="19"/>
      <c r="F9" s="53"/>
      <c r="G9" s="53" t="s">
        <v>30</v>
      </c>
      <c r="H9" s="20"/>
      <c r="I9" s="27">
        <v>1</v>
      </c>
      <c r="J9" s="38"/>
      <c r="K9" s="11">
        <f t="shared" si="0"/>
        <v>0</v>
      </c>
      <c r="L9" s="16"/>
    </row>
    <row r="10" spans="1:12" x14ac:dyDescent="0.25">
      <c r="A10" s="26" t="s">
        <v>42</v>
      </c>
      <c r="B10" s="20"/>
      <c r="C10" s="18"/>
      <c r="D10" s="19"/>
      <c r="E10" s="19"/>
      <c r="F10" s="53"/>
      <c r="G10" s="53" t="s">
        <v>30</v>
      </c>
      <c r="H10" s="20"/>
      <c r="I10" s="27">
        <v>1</v>
      </c>
      <c r="J10" s="38"/>
      <c r="K10" s="11">
        <f t="shared" si="0"/>
        <v>0</v>
      </c>
      <c r="L10" s="16"/>
    </row>
    <row r="11" spans="1:12" x14ac:dyDescent="0.25">
      <c r="A11" s="90" t="s">
        <v>43</v>
      </c>
      <c r="B11" s="21"/>
      <c r="C11" s="22"/>
      <c r="D11" s="23"/>
      <c r="E11" s="23"/>
      <c r="F11" s="52"/>
      <c r="G11" s="53" t="s">
        <v>30</v>
      </c>
      <c r="H11" s="21"/>
      <c r="I11" s="24">
        <v>1</v>
      </c>
      <c r="J11" s="38"/>
      <c r="K11" s="11">
        <f t="shared" si="0"/>
        <v>0</v>
      </c>
      <c r="L11" s="16"/>
    </row>
    <row r="12" spans="1:12" x14ac:dyDescent="0.25">
      <c r="A12" s="91" t="s">
        <v>44</v>
      </c>
      <c r="B12" s="17"/>
      <c r="C12" s="18"/>
      <c r="D12" s="19"/>
      <c r="E12" s="19"/>
      <c r="F12" s="53"/>
      <c r="G12" s="53" t="s">
        <v>30</v>
      </c>
      <c r="H12" s="20"/>
      <c r="I12" s="27">
        <v>1</v>
      </c>
      <c r="J12" s="38"/>
      <c r="K12" s="11">
        <f t="shared" si="0"/>
        <v>0</v>
      </c>
      <c r="L12" s="16"/>
    </row>
    <row r="13" spans="1:12" x14ac:dyDescent="0.25">
      <c r="A13" s="91" t="s">
        <v>45</v>
      </c>
      <c r="B13" s="17"/>
      <c r="C13" s="18"/>
      <c r="D13" s="42"/>
      <c r="E13" s="42"/>
      <c r="F13" s="75"/>
      <c r="G13" s="75" t="s">
        <v>30</v>
      </c>
      <c r="H13" s="55"/>
      <c r="I13" s="43">
        <v>1</v>
      </c>
      <c r="J13" s="44"/>
      <c r="K13" s="99">
        <f t="shared" si="0"/>
        <v>0</v>
      </c>
      <c r="L13" s="16"/>
    </row>
    <row r="14" spans="1:12" s="6" customFormat="1" x14ac:dyDescent="0.25">
      <c r="A14" s="33" t="s">
        <v>32</v>
      </c>
      <c r="B14" s="34">
        <v>1</v>
      </c>
      <c r="C14" s="35">
        <v>670</v>
      </c>
      <c r="D14" s="19"/>
      <c r="E14" s="19"/>
      <c r="F14" s="53"/>
      <c r="G14" s="53" t="s">
        <v>30</v>
      </c>
      <c r="H14" s="20"/>
      <c r="I14" s="27">
        <v>1</v>
      </c>
      <c r="J14" s="38"/>
      <c r="K14" s="11">
        <f t="shared" si="0"/>
        <v>0</v>
      </c>
      <c r="L14" s="16"/>
    </row>
    <row r="15" spans="1:12" s="6" customFormat="1" x14ac:dyDescent="0.25">
      <c r="A15" s="28" t="s">
        <v>33</v>
      </c>
      <c r="B15" s="30">
        <v>1</v>
      </c>
      <c r="C15" s="31">
        <v>24</v>
      </c>
      <c r="D15" s="19"/>
      <c r="E15" s="19"/>
      <c r="F15" s="53"/>
      <c r="G15" s="53" t="s">
        <v>30</v>
      </c>
      <c r="H15" s="20"/>
      <c r="I15" s="27">
        <v>1</v>
      </c>
      <c r="J15" s="38"/>
      <c r="K15" s="11">
        <f t="shared" si="0"/>
        <v>0</v>
      </c>
      <c r="L15" s="16"/>
    </row>
    <row r="16" spans="1:12" s="6" customFormat="1" x14ac:dyDescent="0.25">
      <c r="A16" s="28" t="s">
        <v>38</v>
      </c>
      <c r="B16" s="32">
        <v>4</v>
      </c>
      <c r="C16" s="31">
        <v>3</v>
      </c>
      <c r="D16" s="19"/>
      <c r="E16" s="19"/>
      <c r="F16" s="53"/>
      <c r="G16" s="53" t="s">
        <v>30</v>
      </c>
      <c r="H16" s="20"/>
      <c r="I16" s="27">
        <v>4</v>
      </c>
      <c r="J16" s="38"/>
      <c r="K16" s="11">
        <f t="shared" si="0"/>
        <v>0</v>
      </c>
      <c r="L16" s="16"/>
    </row>
    <row r="17" spans="1:12" s="6" customFormat="1" ht="15.75" thickBot="1" x14ac:dyDescent="0.3">
      <c r="A17" s="39" t="s">
        <v>39</v>
      </c>
      <c r="B17" s="40">
        <v>1</v>
      </c>
      <c r="C17" s="41">
        <v>2</v>
      </c>
      <c r="D17" s="42"/>
      <c r="E17" s="42"/>
      <c r="F17" s="75"/>
      <c r="G17" s="75" t="s">
        <v>30</v>
      </c>
      <c r="H17" s="55"/>
      <c r="I17" s="43">
        <v>1</v>
      </c>
      <c r="J17" s="44"/>
      <c r="K17" s="99">
        <f t="shared" si="0"/>
        <v>0</v>
      </c>
      <c r="L17" s="16"/>
    </row>
    <row r="18" spans="1:12" ht="31.5" thickTop="1" thickBot="1" x14ac:dyDescent="0.3">
      <c r="A18" s="45" t="s">
        <v>27</v>
      </c>
      <c r="B18" s="46"/>
      <c r="C18" s="47"/>
      <c r="D18" s="47"/>
      <c r="E18" s="47"/>
      <c r="F18" s="47"/>
      <c r="G18" s="47"/>
      <c r="H18" s="47"/>
      <c r="I18" s="54">
        <f>SUM(I8:I17)</f>
        <v>13</v>
      </c>
      <c r="J18" s="49"/>
      <c r="K18" s="10">
        <f>SUM(K8:K17)</f>
        <v>0</v>
      </c>
      <c r="L18" s="6"/>
    </row>
  </sheetData>
  <sheetProtection algorithmName="SHA-512" hashValue="Ajh6YKt8nU4ruu+l7LxSxh2cciee2JSk8FG4d9NvD2OZeaaIpBxgu8H+sZHo4FoEufxhe/6dXEfD/7/62K0R+A==" saltValue="XOasA9p0GrpLKuIKIfR6Og==" spinCount="100000" sheet="1" objects="1" scenarios="1"/>
  <protectedRanges>
    <protectedRange sqref="J8:J17" name="Oblast1"/>
  </protectedRange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26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3"/>
      <c r="B5" s="14"/>
      <c r="C5" s="13"/>
    </row>
    <row r="6" spans="1:10" ht="15.75" thickBot="1" x14ac:dyDescent="0.3">
      <c r="B6" s="7" t="s">
        <v>49</v>
      </c>
      <c r="C6" s="8">
        <v>2014</v>
      </c>
      <c r="D6" s="8">
        <v>2015</v>
      </c>
      <c r="E6" s="8">
        <v>2016</v>
      </c>
      <c r="F6" s="7" t="s">
        <v>50</v>
      </c>
    </row>
    <row r="7" spans="1:10" ht="48.75" thickBot="1" x14ac:dyDescent="0.3">
      <c r="A7" s="36" t="s">
        <v>12</v>
      </c>
      <c r="B7" s="36" t="s">
        <v>9</v>
      </c>
      <c r="C7" s="36" t="s">
        <v>9</v>
      </c>
      <c r="D7" s="36" t="s">
        <v>9</v>
      </c>
      <c r="E7" s="36" t="s">
        <v>9</v>
      </c>
      <c r="F7" s="36" t="s">
        <v>9</v>
      </c>
      <c r="G7" s="36" t="s">
        <v>10</v>
      </c>
      <c r="H7" s="36" t="s">
        <v>11</v>
      </c>
      <c r="I7" s="36" t="s">
        <v>1</v>
      </c>
    </row>
    <row r="8" spans="1:10" x14ac:dyDescent="0.25">
      <c r="A8" s="56">
        <v>3</v>
      </c>
      <c r="B8" s="23"/>
      <c r="C8" s="52" t="s">
        <v>46</v>
      </c>
      <c r="D8" s="52"/>
      <c r="E8" s="52"/>
      <c r="F8" s="52" t="s">
        <v>47</v>
      </c>
      <c r="G8" s="24">
        <v>2</v>
      </c>
      <c r="H8" s="38"/>
      <c r="I8" s="9">
        <f>G8*H8</f>
        <v>0</v>
      </c>
      <c r="J8" s="16"/>
    </row>
    <row r="9" spans="1:10" ht="15.75" thickBot="1" x14ac:dyDescent="0.3">
      <c r="A9" s="57">
        <v>3</v>
      </c>
      <c r="B9" s="50"/>
      <c r="C9" s="58"/>
      <c r="D9" s="58" t="s">
        <v>48</v>
      </c>
      <c r="E9" s="58"/>
      <c r="F9" s="58"/>
      <c r="G9" s="51">
        <v>1</v>
      </c>
      <c r="H9" s="44"/>
      <c r="I9" s="9">
        <f>G9*H9</f>
        <v>0</v>
      </c>
    </row>
    <row r="10" spans="1:10" s="6" customFormat="1" ht="31.5" thickTop="1" thickBot="1" x14ac:dyDescent="0.3">
      <c r="A10" s="45" t="s">
        <v>27</v>
      </c>
      <c r="B10" s="47"/>
      <c r="C10" s="47"/>
      <c r="D10" s="47"/>
      <c r="E10" s="47"/>
      <c r="F10" s="47"/>
      <c r="G10" s="54">
        <f>SUM(G8:G9)</f>
        <v>3</v>
      </c>
      <c r="H10" s="49"/>
      <c r="I10" s="10">
        <f>SUM(I8:I9)</f>
        <v>0</v>
      </c>
      <c r="J10" s="12"/>
    </row>
  </sheetData>
  <sheetProtection algorithmName="SHA-512" hashValue="N63BGxZFdwSINhswneV014kw9i3oVUlyxOnRs6HfOAvHADn/qm8mmgBLHMDIb6yFC3J73tgTBtpBWjF3qSQitg==" saltValue="pb8Ht7LooHLDn747ey9eMA==" spinCount="100000" sheet="1" objects="1" scenarios="1"/>
  <protectedRanges>
    <protectedRange sqref="H8:H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"/>
  <sheetViews>
    <sheetView workbookViewId="0">
      <selection activeCell="B5" sqref="B5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26</v>
      </c>
    </row>
    <row r="3" spans="1:6" ht="15.75" thickBot="1" x14ac:dyDescent="0.3"/>
    <row r="4" spans="1:6" ht="25.5" thickBot="1" x14ac:dyDescent="0.3">
      <c r="A4" s="1" t="s">
        <v>67</v>
      </c>
      <c r="B4" s="29" t="s">
        <v>68</v>
      </c>
      <c r="C4" s="1" t="s">
        <v>16</v>
      </c>
    </row>
    <row r="5" spans="1:6" ht="15.75" thickBot="1" x14ac:dyDescent="0.3"/>
    <row r="6" spans="1:6" ht="48.75" thickBot="1" x14ac:dyDescent="0.3">
      <c r="A6" s="36" t="s">
        <v>12</v>
      </c>
      <c r="B6" s="36" t="s">
        <v>9</v>
      </c>
      <c r="C6" s="36" t="s">
        <v>9</v>
      </c>
      <c r="D6" s="36" t="s">
        <v>10</v>
      </c>
      <c r="E6" s="36" t="s">
        <v>11</v>
      </c>
      <c r="F6" s="36" t="s">
        <v>1</v>
      </c>
    </row>
    <row r="7" spans="1:6" ht="15.75" thickBot="1" x14ac:dyDescent="0.3">
      <c r="A7" s="59" t="s">
        <v>65</v>
      </c>
      <c r="B7" s="101" t="s">
        <v>47</v>
      </c>
      <c r="C7" s="61"/>
      <c r="D7" s="62">
        <v>1</v>
      </c>
      <c r="E7" s="63"/>
      <c r="F7" s="15">
        <f>D7*E7</f>
        <v>0</v>
      </c>
    </row>
    <row r="8" spans="1:6" ht="31.5" thickTop="1" thickBot="1" x14ac:dyDescent="0.3">
      <c r="A8" s="45" t="s">
        <v>27</v>
      </c>
      <c r="B8" s="46"/>
      <c r="C8" s="47"/>
      <c r="D8" s="48">
        <f>SUM(D7:D7)</f>
        <v>1</v>
      </c>
      <c r="E8" s="49"/>
      <c r="F8" s="10">
        <f>SUM(F7:F7)</f>
        <v>0</v>
      </c>
    </row>
  </sheetData>
  <sheetProtection algorithmName="SHA-512" hashValue="s7BNG5tDWFeLLP6SGj1JGtiodNW7ji3fuY2mmGQVEZ0tOpxPhJf7tSRJytK5rTOvpGwa0vOw9JPx+LgVxw+lAg==" saltValue="LfqCEcRJXtqbTc8vXokLGA==" spinCount="100000" sheet="1" objects="1" scenario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26</v>
      </c>
      <c r="B2" s="6"/>
    </row>
    <row r="3" spans="1:2" ht="15.75" thickBot="1" x14ac:dyDescent="0.3">
      <c r="A3" s="6"/>
      <c r="B3" s="6"/>
    </row>
    <row r="4" spans="1:2" ht="30.75" thickBot="1" x14ac:dyDescent="0.3">
      <c r="A4" s="65" t="s">
        <v>51</v>
      </c>
      <c r="B4" s="66" t="s">
        <v>52</v>
      </c>
    </row>
    <row r="5" spans="1:2" ht="30" x14ac:dyDescent="0.25">
      <c r="A5" s="67" t="s">
        <v>53</v>
      </c>
      <c r="B5" s="68">
        <f>'Kontrola a servis plynových zař'!K12</f>
        <v>0</v>
      </c>
    </row>
    <row r="6" spans="1:2" x14ac:dyDescent="0.25">
      <c r="A6" s="69" t="s">
        <v>57</v>
      </c>
      <c r="B6" s="70">
        <f>'Kontrola vč. plynovodu'!K18</f>
        <v>0</v>
      </c>
    </row>
    <row r="7" spans="1:2" x14ac:dyDescent="0.25">
      <c r="A7" s="69" t="s">
        <v>6</v>
      </c>
      <c r="B7" s="70">
        <f>'Revize plynových zařízení'!K18</f>
        <v>0</v>
      </c>
    </row>
    <row r="8" spans="1:2" x14ac:dyDescent="0.25">
      <c r="A8" s="69" t="s">
        <v>54</v>
      </c>
      <c r="B8" s="70">
        <f>'Školení obsluh PZ'!I10</f>
        <v>0</v>
      </c>
    </row>
    <row r="9" spans="1:2" x14ac:dyDescent="0.25">
      <c r="A9" s="69" t="s">
        <v>15</v>
      </c>
      <c r="B9" s="70">
        <f>'Školení obsluh plyn.kotlů'!F8</f>
        <v>0</v>
      </c>
    </row>
    <row r="10" spans="1:2" ht="15.75" thickBot="1" x14ac:dyDescent="0.3">
      <c r="A10" s="71" t="s">
        <v>55</v>
      </c>
      <c r="B10" s="72">
        <f>'Odb.prohlídka kotelny'!I8</f>
        <v>0</v>
      </c>
    </row>
    <row r="11" spans="1:2" ht="15.75" thickBot="1" x14ac:dyDescent="0.3">
      <c r="A11" s="73" t="s">
        <v>56</v>
      </c>
      <c r="B11" s="74">
        <f>SUM(B5:B10)</f>
        <v>0</v>
      </c>
    </row>
  </sheetData>
  <sheetProtection algorithmName="SHA-512" hashValue="rrYCAeak85bGj/MMIe9eNyjA5FR5Xo1dMsoBjUPik4L+uxqdO0RsGi0OJIittzow9F4vLk9U188kwpSpzBTMUg==" saltValue="5+yEeJJyzN1cAJidWsndX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2013-05-30T17:40:41Z</dcterms:modified>
</cp:coreProperties>
</file>